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98FA8D4C-2A0E-4DC7-B703-83804F96FAE1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Kerosene'!$A$4:$AS$58</definedName>
    <definedName name="_xlnm._FilterDatabase" localSheetId="0" hidden="1">'Litre of Kerosene'!$A$1:$AS$54</definedName>
  </definedNames>
  <calcPr calcId="181029"/>
</workbook>
</file>

<file path=xl/calcChain.xml><?xml version="1.0" encoding="utf-8"?>
<calcChain xmlns="http://schemas.openxmlformats.org/spreadsheetml/2006/main">
  <c r="AU42" i="1" l="1"/>
  <c r="AT42" i="1"/>
  <c r="AU41" i="1"/>
  <c r="AT41" i="1"/>
  <c r="AU40" i="1"/>
  <c r="AT40" i="1"/>
  <c r="AU39" i="1"/>
  <c r="AT39" i="1"/>
  <c r="AU38" i="1"/>
  <c r="AT38" i="1"/>
  <c r="AU37" i="1"/>
  <c r="AT37" i="1"/>
  <c r="AU36" i="1"/>
  <c r="AT36" i="1"/>
  <c r="AU35" i="1"/>
  <c r="AT35" i="1"/>
  <c r="AU34" i="1"/>
  <c r="AT34" i="1"/>
  <c r="AU33" i="1"/>
  <c r="AT33" i="1"/>
  <c r="AU32" i="1"/>
  <c r="AT32" i="1"/>
  <c r="AU31" i="1"/>
  <c r="AT31" i="1"/>
  <c r="AU30" i="1"/>
  <c r="AT30" i="1"/>
  <c r="AU29" i="1"/>
  <c r="AT29" i="1"/>
  <c r="AU28" i="1"/>
  <c r="AT28" i="1"/>
  <c r="AU27" i="1"/>
  <c r="AT27" i="1"/>
  <c r="AU26" i="1"/>
  <c r="AT26" i="1"/>
  <c r="AU25" i="1"/>
  <c r="AT25" i="1"/>
  <c r="AU24" i="1"/>
  <c r="AT24" i="1"/>
  <c r="AU23" i="1"/>
  <c r="AT23" i="1"/>
  <c r="AU22" i="1"/>
  <c r="AT22" i="1"/>
  <c r="AU21" i="1"/>
  <c r="AT21" i="1"/>
  <c r="AU20" i="1"/>
  <c r="AT20" i="1"/>
  <c r="AU19" i="1"/>
  <c r="AT19" i="1"/>
  <c r="AU18" i="1"/>
  <c r="AT18" i="1"/>
  <c r="AU17" i="1"/>
  <c r="AT17" i="1"/>
  <c r="AU16" i="1"/>
  <c r="AT16" i="1"/>
  <c r="AU15" i="1"/>
  <c r="AT15" i="1"/>
  <c r="AU14" i="1"/>
  <c r="AT14" i="1"/>
  <c r="AU13" i="1"/>
  <c r="AT13" i="1"/>
  <c r="AU12" i="1"/>
  <c r="AT12" i="1"/>
  <c r="AU11" i="1"/>
  <c r="AT11" i="1"/>
  <c r="AU10" i="1"/>
  <c r="AT10" i="1"/>
  <c r="AU9" i="1"/>
  <c r="AT9" i="1"/>
  <c r="AU8" i="1"/>
  <c r="AT8" i="1"/>
  <c r="AU7" i="1"/>
  <c r="AT7" i="1"/>
  <c r="AU6" i="1"/>
  <c r="AT6" i="1"/>
  <c r="AU5" i="1"/>
  <c r="AT5" i="1"/>
  <c r="AU42" i="2"/>
  <c r="AT42" i="2"/>
  <c r="AU41" i="2"/>
  <c r="AT41" i="2"/>
  <c r="AU40" i="2"/>
  <c r="AT40" i="2"/>
  <c r="AU39" i="2"/>
  <c r="AT39" i="2"/>
  <c r="AU38" i="2"/>
  <c r="AT38" i="2"/>
  <c r="AU37" i="2"/>
  <c r="AT37" i="2"/>
  <c r="AU36" i="2"/>
  <c r="AT36" i="2"/>
  <c r="AU35" i="2"/>
  <c r="AT35" i="2"/>
  <c r="AU34" i="2"/>
  <c r="AT34" i="2"/>
  <c r="AU33" i="2"/>
  <c r="AT33" i="2"/>
  <c r="AU32" i="2"/>
  <c r="AT32" i="2"/>
  <c r="AU31" i="2"/>
  <c r="AT31" i="2"/>
  <c r="AU30" i="2"/>
  <c r="AT30" i="2"/>
  <c r="AU29" i="2"/>
  <c r="AT29" i="2"/>
  <c r="AU28" i="2"/>
  <c r="AT28" i="2"/>
  <c r="AU27" i="2"/>
  <c r="AT27" i="2"/>
  <c r="AU26" i="2"/>
  <c r="AT26" i="2"/>
  <c r="AU25" i="2"/>
  <c r="AT25" i="2"/>
  <c r="AU24" i="2"/>
  <c r="AT24" i="2"/>
  <c r="AU23" i="2"/>
  <c r="AT23" i="2"/>
  <c r="AU22" i="2"/>
  <c r="AT22" i="2"/>
  <c r="AU21" i="2"/>
  <c r="AT21" i="2"/>
  <c r="AU20" i="2"/>
  <c r="AT20" i="2"/>
  <c r="AU19" i="2"/>
  <c r="AT19" i="2"/>
  <c r="AU18" i="2"/>
  <c r="AT18" i="2"/>
  <c r="AU17" i="2"/>
  <c r="AT17" i="2"/>
  <c r="AU16" i="2"/>
  <c r="AT16" i="2"/>
  <c r="AU15" i="2"/>
  <c r="AT15" i="2"/>
  <c r="AU14" i="2"/>
  <c r="AT14" i="2"/>
  <c r="AU13" i="2"/>
  <c r="AT13" i="2"/>
  <c r="AU12" i="2"/>
  <c r="AT12" i="2"/>
  <c r="AU11" i="2"/>
  <c r="AT11" i="2"/>
  <c r="AU10" i="2"/>
  <c r="AT10" i="2"/>
  <c r="AU9" i="2"/>
  <c r="AT9" i="2"/>
  <c r="AU8" i="2"/>
  <c r="AT8" i="2"/>
  <c r="AU7" i="2"/>
  <c r="AT7" i="2"/>
  <c r="AU6" i="2"/>
  <c r="AT6" i="2"/>
  <c r="AU5" i="2"/>
  <c r="AT5" i="2"/>
  <c r="AS42" i="2"/>
  <c r="AS42" i="1"/>
  <c r="AR42" i="2"/>
  <c r="AR42" i="1"/>
  <c r="AS43" i="2" l="1"/>
  <c r="AS43" i="1"/>
  <c r="AQ42" i="2"/>
  <c r="AQ42" i="1"/>
  <c r="AR43" i="2" l="1"/>
  <c r="AR43" i="1"/>
  <c r="AP42" i="1"/>
  <c r="AQ43" i="1" s="1"/>
  <c r="AP42" i="2"/>
  <c r="AQ43" i="2" s="1"/>
  <c r="AO42" i="2"/>
  <c r="AO42" i="1"/>
  <c r="AN42" i="2"/>
  <c r="AN42" i="1"/>
  <c r="AM42" i="2"/>
  <c r="AM42" i="1"/>
  <c r="AP43" i="1" l="1"/>
  <c r="AP43" i="2"/>
  <c r="AO43" i="2"/>
  <c r="AO43" i="1"/>
  <c r="AN43" i="2"/>
  <c r="AN43" i="1"/>
  <c r="AL42" i="2"/>
  <c r="AM43" i="2" s="1"/>
  <c r="AL42" i="1"/>
  <c r="AK42" i="2"/>
  <c r="AK42" i="1"/>
  <c r="AJ42" i="2"/>
  <c r="AJ42" i="1"/>
  <c r="AI42" i="2"/>
  <c r="AI42" i="1"/>
  <c r="AD42" i="2"/>
  <c r="AP44" i="2" s="1"/>
  <c r="AE42" i="2"/>
  <c r="AQ44" i="2" s="1"/>
  <c r="AF42" i="2"/>
  <c r="AR44" i="2" s="1"/>
  <c r="AG42" i="2"/>
  <c r="AS44" i="2" s="1"/>
  <c r="AH42" i="2"/>
  <c r="AL43" i="1" l="1"/>
  <c r="AM43" i="1"/>
  <c r="AL43" i="2"/>
  <c r="AK43" i="2"/>
  <c r="AK43" i="1"/>
  <c r="AJ43" i="2"/>
  <c r="AJ43" i="1"/>
  <c r="AI43" i="2"/>
  <c r="AE43" i="2"/>
  <c r="AF43" i="2"/>
  <c r="AG43" i="2"/>
  <c r="AH43" i="2"/>
  <c r="AH42" i="1"/>
  <c r="AI43" i="1" s="1"/>
  <c r="AG42" i="1" l="1"/>
  <c r="AF42" i="1"/>
  <c r="AR44" i="1" s="1"/>
  <c r="AH43" i="1" l="1"/>
  <c r="AS44" i="1"/>
  <c r="AG43" i="1"/>
  <c r="AE42" i="1"/>
  <c r="AQ44" i="1" s="1"/>
  <c r="AD42" i="1"/>
  <c r="AP44" i="1" s="1"/>
  <c r="AF43" i="1" l="1"/>
  <c r="AE43" i="1"/>
  <c r="AC42" i="1"/>
  <c r="AC42" i="2"/>
  <c r="AD43" i="2" l="1"/>
  <c r="AO44" i="2"/>
  <c r="AD43" i="1"/>
  <c r="AO44" i="1"/>
  <c r="AB42" i="2"/>
  <c r="AB42" i="1"/>
  <c r="AA42" i="2"/>
  <c r="AM44" i="2" s="1"/>
  <c r="AA42" i="1"/>
  <c r="AM44" i="1" s="1"/>
  <c r="Z42" i="2"/>
  <c r="AL44" i="2" s="1"/>
  <c r="Y42" i="2"/>
  <c r="AK44" i="2" s="1"/>
  <c r="Z42" i="1"/>
  <c r="AL44" i="1" s="1"/>
  <c r="Y42" i="1"/>
  <c r="AK44" i="1" s="1"/>
  <c r="AC43" i="2" l="1"/>
  <c r="AN44" i="2"/>
  <c r="AC43" i="1"/>
  <c r="AN44" i="1"/>
  <c r="Z43" i="1"/>
  <c r="AA43" i="2"/>
  <c r="AB43" i="2"/>
  <c r="AA43" i="1"/>
  <c r="AB43" i="1"/>
  <c r="Z43" i="2"/>
  <c r="X42" i="1"/>
  <c r="Y43" i="1" l="1"/>
  <c r="AJ44" i="1"/>
  <c r="X42" i="2"/>
  <c r="W42" i="1"/>
  <c r="AI44" i="1" s="1"/>
  <c r="W42" i="2"/>
  <c r="AI44" i="2" s="1"/>
  <c r="V42" i="2"/>
  <c r="AH44" i="2" s="1"/>
  <c r="V42" i="1"/>
  <c r="AH44" i="1" s="1"/>
  <c r="Y43" i="2" l="1"/>
  <c r="AJ44" i="2"/>
  <c r="X43" i="2"/>
  <c r="X43" i="1"/>
  <c r="W43" i="2"/>
  <c r="W43" i="1"/>
  <c r="U42" i="2"/>
  <c r="AG44" i="2" s="1"/>
  <c r="U42" i="1"/>
  <c r="T42" i="2"/>
  <c r="AF44" i="2" s="1"/>
  <c r="T42" i="1"/>
  <c r="AF44" i="1" s="1"/>
  <c r="S42" i="1"/>
  <c r="AE44" i="1" s="1"/>
  <c r="S42" i="2"/>
  <c r="AE44" i="2" s="1"/>
  <c r="R42" i="2"/>
  <c r="AD44" i="2" s="1"/>
  <c r="R42" i="1"/>
  <c r="AD44" i="1" s="1"/>
  <c r="Q42" i="2"/>
  <c r="AC44" i="2" s="1"/>
  <c r="Q42" i="1"/>
  <c r="AC44" i="1" s="1"/>
  <c r="V43" i="1" l="1"/>
  <c r="AG44" i="1"/>
  <c r="V43" i="2"/>
  <c r="U43" i="1"/>
  <c r="R43" i="2"/>
  <c r="T43" i="2"/>
  <c r="S43" i="2"/>
  <c r="U43" i="2"/>
  <c r="R43" i="1"/>
  <c r="T43" i="1"/>
  <c r="S43" i="1"/>
  <c r="P42" i="2"/>
  <c r="O42" i="2"/>
  <c r="AA44" i="2" s="1"/>
  <c r="N42" i="2"/>
  <c r="Z44" i="2" s="1"/>
  <c r="M42" i="2"/>
  <c r="Y44" i="2" s="1"/>
  <c r="L42" i="2"/>
  <c r="X44" i="2" s="1"/>
  <c r="K42" i="2"/>
  <c r="W44" i="2" s="1"/>
  <c r="J42" i="2"/>
  <c r="V44" i="2" s="1"/>
  <c r="I42" i="2"/>
  <c r="U44" i="2" s="1"/>
  <c r="H42" i="2"/>
  <c r="T44" i="2" s="1"/>
  <c r="G42" i="2"/>
  <c r="S44" i="2" s="1"/>
  <c r="F42" i="2"/>
  <c r="R44" i="2" s="1"/>
  <c r="E42" i="2"/>
  <c r="Q44" i="2" s="1"/>
  <c r="D42" i="2"/>
  <c r="E42" i="1"/>
  <c r="Q44" i="1" s="1"/>
  <c r="F42" i="1"/>
  <c r="R44" i="1" s="1"/>
  <c r="G42" i="1"/>
  <c r="H42" i="1"/>
  <c r="I42" i="1"/>
  <c r="J42" i="1"/>
  <c r="V44" i="1" s="1"/>
  <c r="K42" i="1"/>
  <c r="L42" i="1"/>
  <c r="X44" i="1" s="1"/>
  <c r="M42" i="1"/>
  <c r="Y44" i="1" s="1"/>
  <c r="N42" i="1"/>
  <c r="Z44" i="1" s="1"/>
  <c r="O42" i="1"/>
  <c r="AA44" i="1" s="1"/>
  <c r="P42" i="1"/>
  <c r="D42" i="1"/>
  <c r="Q43" i="1" l="1"/>
  <c r="AB44" i="1"/>
  <c r="Q43" i="2"/>
  <c r="AB44" i="2"/>
  <c r="O43" i="1"/>
  <c r="G43" i="1"/>
  <c r="K43" i="1"/>
  <c r="W44" i="1"/>
  <c r="L43" i="1"/>
  <c r="I43" i="1"/>
  <c r="U44" i="1"/>
  <c r="H43" i="1"/>
  <c r="T44" i="1"/>
  <c r="S44" i="1"/>
  <c r="P44" i="1"/>
  <c r="N43" i="1"/>
  <c r="F43" i="1"/>
  <c r="H43" i="2"/>
  <c r="L43" i="2"/>
  <c r="E43" i="1"/>
  <c r="J43" i="1"/>
  <c r="M43" i="1"/>
  <c r="E43" i="2"/>
  <c r="I43" i="2"/>
  <c r="M43" i="2"/>
  <c r="F43" i="2"/>
  <c r="J43" i="2"/>
  <c r="G43" i="2"/>
  <c r="K43" i="2"/>
  <c r="O43" i="2"/>
  <c r="P44" i="2"/>
  <c r="N43" i="2"/>
  <c r="P43" i="1"/>
  <c r="P43" i="2"/>
</calcChain>
</file>

<file path=xl/sharedStrings.xml><?xml version="1.0" encoding="utf-8"?>
<sst xmlns="http://schemas.openxmlformats.org/spreadsheetml/2006/main" count="262" uniqueCount="56">
  <si>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</si>
  <si>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</si>
  <si>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</si>
  <si>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</si>
  <si>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</si>
  <si>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</si>
  <si>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</si>
  <si>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</si>
  <si>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</si>
  <si>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</si>
  <si>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</si>
  <si>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</si>
  <si>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</si>
  <si>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</si>
  <si>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</si>
  <si>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</si>
  <si>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</si>
  <si>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</si>
  <si>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</si>
  <si>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</si>
  <si>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</si>
  <si>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</si>
  <si>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</si>
  <si>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</si>
  <si>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</si>
  <si>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</si>
  <si>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</si>
  <si>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</si>
  <si>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</si>
  <si>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</si>
  <si>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</si>
  <si>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</si>
  <si>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</si>
  <si>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</si>
  <si>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</si>
  <si>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</si>
  <si>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</si>
  <si>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</si>
  <si>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</si>
  <si>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</si>
  <si>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</si>
  <si>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</si>
  <si>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</si>
  <si>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</si>
  <si>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</si>
  <si>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</si>
  <si>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</si>
  <si>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 xml:space="preserve">HOUSEHOLD KEROSENE  (KEROSENE ) </t>
  </si>
  <si>
    <t>PRICE WATCH</t>
  </si>
  <si>
    <t>F</t>
  </si>
  <si>
    <t>STATES WITH THE HIGHEST AVERAGE PRICES IN MAY</t>
  </si>
  <si>
    <t>STATES WITH THE LOWEST AVERAGE PRICES IN MAY</t>
  </si>
  <si>
    <t>Year on Year %</t>
  </si>
  <si>
    <t>Month on Month %</t>
  </si>
  <si>
    <t>(Dec2017-Dec 2018)</t>
  </si>
  <si>
    <t xml:space="preserve"> Nov 2018-Dec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</si>
</sst>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54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Fill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Fill="1" applyBorder="1" applyAlignment="1">
      <alignment horizontal="right" wrapText="1"/>
    </xf>
    <xf numFmtId="2" fontId="9" fillId="0" borderId="6" xfId="2" applyNumberFormat="1" applyFont="1" applyFill="1" applyBorder="1" applyAlignment="1">
      <alignment horizontal="right" wrapText="1"/>
    </xf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2" fillId="0" borderId="2" xfId="2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4" fillId="0" borderId="2" xfId="5" applyNumberFormat="1" applyFont="1" applyFill="1" applyBorder="1" applyAlignment="1">
      <alignment horizontal="right" wrapText="1"/>
    </xf>
    <xf numFmtId="2" fontId="3" fillId="0" borderId="2" xfId="7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164" fontId="3" fillId="0" borderId="2" xfId="8" applyFont="1" applyFill="1" applyBorder="1" applyAlignment="1">
      <alignment horizontal="right" wrapText="1"/>
    </xf>
    <xf numFmtId="164" fontId="0" fillId="0" borderId="0" xfId="8" applyFont="1"/>
    <xf numFmtId="164" fontId="3" fillId="0" borderId="3" xfId="8" applyFont="1" applyFill="1" applyBorder="1" applyAlignment="1">
      <alignment horizontal="right" wrapText="1"/>
    </xf>
    <xf numFmtId="165" fontId="3" fillId="0" borderId="2" xfId="8" applyNumberFormat="1" applyFont="1" applyFill="1" applyBorder="1" applyAlignment="1">
      <alignment horizontal="right" wrapText="1"/>
    </xf>
    <xf numFmtId="165" fontId="3" fillId="0" borderId="3" xfId="8" applyNumberFormat="1" applyFont="1" applyFill="1" applyBorder="1" applyAlignment="1">
      <alignment horizontal="right" wrapText="1"/>
    </xf>
    <xf numFmtId="2" fontId="17" fillId="0" borderId="2" xfId="9" applyNumberFormat="1" applyFont="1" applyFill="1" applyBorder="1" applyAlignment="1">
      <alignment horizontal="right" wrapText="1"/>
    </xf>
    <xf numFmtId="2" fontId="17" fillId="0" borderId="2" xfId="10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2" fontId="17" fillId="0" borderId="2" xfId="11" applyNumberFormat="1" applyFont="1" applyFill="1" applyBorder="1" applyAlignment="1">
      <alignment horizontal="right" wrapText="1"/>
    </xf>
    <xf numFmtId="2" fontId="3" fillId="0" borderId="2" xfId="5" applyNumberFormat="1" applyFont="1" applyFill="1" applyBorder="1" applyAlignment="1">
      <alignment horizontal="right" wrapText="1"/>
    </xf>
    <xf numFmtId="2" fontId="19" fillId="0" borderId="2" xfId="5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2" fontId="3" fillId="0" borderId="0" xfId="5" applyNumberFormat="1" applyFont="1" applyFill="1" applyBorder="1" applyAlignment="1">
      <alignment horizontal="right" wrapText="1"/>
    </xf>
    <xf numFmtId="0" fontId="7" fillId="0" borderId="0" xfId="0" applyFont="1" applyAlignment="1"/>
    <xf numFmtId="0" fontId="0" fillId="0" borderId="0" xfId="0" applyAlignment="1"/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20" fillId="4" borderId="7" xfId="0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166" fontId="21" fillId="4" borderId="0" xfId="0" applyNumberFormat="1" applyFont="1" applyFill="1" applyBorder="1" applyAlignment="1">
      <alignment horizontal="right" vertical="center"/>
    </xf>
    <xf numFmtId="166" fontId="22" fillId="4" borderId="7" xfId="0" applyNumberFormat="1" applyFont="1" applyFill="1" applyBorder="1" applyAlignment="1">
      <alignment horizontal="right" vertical="center" wrapText="1"/>
    </xf>
    <xf numFmtId="0" fontId="0" fillId="0" borderId="7" xfId="0" applyBorder="1"/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2"/>
  <sheetViews>
    <sheetView tabSelected="1" workbookViewId="0">
      <pane xSplit="1" ySplit="4" topLeftCell="AH37" activePane="bottomRight" state="frozen"/>
      <selection activeCell="AU5" sqref="AU5"/>
      <selection pane="topRight" activeCell="AU5" sqref="AU5"/>
      <selection pane="bottomLeft" activeCell="AU5" sqref="AU5"/>
      <selection pane="bottomRight" activeCell="AU5" sqref="AU5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46" max="46" width="24.7109375" style="46" customWidth="1"/>
    <col min="47" max="47" width="20.7109375" style="46" customWidth="1"/>
  </cols>
  <sheetData>
    <row r="1" spans="1:47" ht="21" x14ac:dyDescent="0.35">
      <c r="C1" s="44" t="s">
        <v>47</v>
      </c>
      <c r="D1" s="45"/>
      <c r="E1" s="45"/>
      <c r="F1" s="45"/>
      <c r="G1" s="45"/>
      <c r="H1" s="45"/>
      <c r="AH1" s="32" t="s">
        <v>49</v>
      </c>
    </row>
    <row r="2" spans="1:47" ht="21" x14ac:dyDescent="0.35">
      <c r="C2" s="44" t="s">
        <v>48</v>
      </c>
      <c r="D2" s="45"/>
      <c r="E2" s="45"/>
      <c r="F2" s="45"/>
      <c r="AT2" s="47"/>
      <c r="AU2" s="47"/>
    </row>
    <row r="3" spans="1:47" ht="20.25" customHeight="1" x14ac:dyDescent="0.35">
      <c r="C3" s="13" t="s">
        <v>46</v>
      </c>
      <c r="AT3" s="48" t="s">
        <v>52</v>
      </c>
      <c r="AU3" s="48" t="s">
        <v>53</v>
      </c>
    </row>
    <row r="4" spans="1:47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48" t="s">
        <v>54</v>
      </c>
      <c r="AU4" s="48" t="s">
        <v>55</v>
      </c>
    </row>
    <row r="5" spans="1:47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9">
        <f>(AS5-AG5)/AG5*100</f>
        <v>12.424242424242395</v>
      </c>
      <c r="AU5" s="49">
        <f>(AS5-AR5)/AR5*100</f>
        <v>4.6623721296046448</v>
      </c>
    </row>
    <row r="6" spans="1:47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9">
        <f t="shared" ref="AT6:AT40" si="0">(AS6-AG6)/AG6*100</f>
        <v>22.324159021406871</v>
      </c>
      <c r="AU6" s="49">
        <f t="shared" ref="AU6:AU42" si="1">(AS6-AR6)/AR6*100</f>
        <v>5.3497942386832591</v>
      </c>
    </row>
    <row r="7" spans="1:47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9">
        <f t="shared" si="0"/>
        <v>14.949882704201309</v>
      </c>
      <c r="AU7" s="49">
        <f t="shared" si="1"/>
        <v>-3.8701622971286218</v>
      </c>
    </row>
    <row r="8" spans="1:47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9">
        <f t="shared" si="0"/>
        <v>9.3596059113300782</v>
      </c>
      <c r="AU8" s="49">
        <f t="shared" si="1"/>
        <v>8.0817916260984095</v>
      </c>
    </row>
    <row r="9" spans="1:47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9">
        <f t="shared" si="0"/>
        <v>-13.231850117095995</v>
      </c>
      <c r="AU9" s="49">
        <f t="shared" si="1"/>
        <v>-2.6537046768260071</v>
      </c>
    </row>
    <row r="10" spans="1:47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9">
        <f t="shared" si="0"/>
        <v>33.045667026249554</v>
      </c>
      <c r="AU10" s="49">
        <f t="shared" si="1"/>
        <v>-2.232791650151809</v>
      </c>
    </row>
    <row r="11" spans="1:47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9">
        <f t="shared" si="0"/>
        <v>-5.4452274183215614</v>
      </c>
      <c r="AU11" s="49">
        <f t="shared" si="1"/>
        <v>-4.6183008788557265</v>
      </c>
    </row>
    <row r="12" spans="1:47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9">
        <f t="shared" si="0"/>
        <v>-2.0819034545871649</v>
      </c>
      <c r="AU12" s="49">
        <f t="shared" si="1"/>
        <v>-1.9166666666666741</v>
      </c>
    </row>
    <row r="13" spans="1:47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9">
        <f t="shared" si="0"/>
        <v>-5.3475935828876917</v>
      </c>
      <c r="AU13" s="49">
        <f t="shared" si="1"/>
        <v>-6.6549472626819508</v>
      </c>
    </row>
    <row r="14" spans="1:47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9">
        <f t="shared" si="0"/>
        <v>-3.602031101237571</v>
      </c>
      <c r="AU14" s="49">
        <f t="shared" si="1"/>
        <v>2.3761375126389925</v>
      </c>
    </row>
    <row r="15" spans="1:47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9">
        <f t="shared" si="0"/>
        <v>-2.4038461538461684</v>
      </c>
      <c r="AU15" s="49">
        <f t="shared" si="1"/>
        <v>-9.4291876654992244</v>
      </c>
    </row>
    <row r="16" spans="1:47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9">
        <f t="shared" si="0"/>
        <v>1.193685021178212</v>
      </c>
      <c r="AU16" s="49">
        <f t="shared" si="1"/>
        <v>-10.353524912135587</v>
      </c>
    </row>
    <row r="17" spans="1:47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9">
        <f t="shared" si="0"/>
        <v>-12.88888888888887</v>
      </c>
      <c r="AU17" s="49">
        <f t="shared" si="1"/>
        <v>-9.2592592592592382</v>
      </c>
    </row>
    <row r="18" spans="1:47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9">
        <f t="shared" si="0"/>
        <v>-11.046005951018568</v>
      </c>
      <c r="AU18" s="49">
        <f t="shared" si="1"/>
        <v>-4.7153215772085737</v>
      </c>
    </row>
    <row r="19" spans="1:47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9">
        <f t="shared" si="0"/>
        <v>3.265224358974343</v>
      </c>
      <c r="AU19" s="49">
        <f t="shared" si="1"/>
        <v>-7.7817531305902605</v>
      </c>
    </row>
    <row r="20" spans="1:47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9">
        <f t="shared" si="0"/>
        <v>-6.8571428571427395</v>
      </c>
      <c r="AU20" s="49">
        <f t="shared" si="1"/>
        <v>-3.3050847457625876</v>
      </c>
    </row>
    <row r="21" spans="1:47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9">
        <f t="shared" si="0"/>
        <v>9.1104190112276271</v>
      </c>
      <c r="AU21" s="49">
        <f t="shared" si="1"/>
        <v>3.8153003326160033</v>
      </c>
    </row>
    <row r="22" spans="1:47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9">
        <f t="shared" si="0"/>
        <v>3.2423208191126438</v>
      </c>
      <c r="AU22" s="49">
        <f t="shared" si="1"/>
        <v>-18.415507796038742</v>
      </c>
    </row>
    <row r="23" spans="1:47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9">
        <f t="shared" si="0"/>
        <v>-2.6606425702811234</v>
      </c>
      <c r="AU23" s="49">
        <f t="shared" si="1"/>
        <v>7.3088842975206125</v>
      </c>
    </row>
    <row r="24" spans="1:47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9">
        <f t="shared" si="0"/>
        <v>1.897756827048257</v>
      </c>
      <c r="AU24" s="49">
        <f t="shared" si="1"/>
        <v>1.864640883977785</v>
      </c>
    </row>
    <row r="25" spans="1:47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9">
        <f t="shared" si="0"/>
        <v>8.8871096877501987</v>
      </c>
      <c r="AU25" s="49">
        <f t="shared" si="1"/>
        <v>-6.1020515518148928</v>
      </c>
    </row>
    <row r="26" spans="1:47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9">
        <f t="shared" si="0"/>
        <v>-6.5479974570883144</v>
      </c>
      <c r="AU26" s="49">
        <f t="shared" si="1"/>
        <v>2.921956684092704</v>
      </c>
    </row>
    <row r="27" spans="1:47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9">
        <f t="shared" si="0"/>
        <v>-3.1838856400259905</v>
      </c>
      <c r="AU27" s="49">
        <f t="shared" si="1"/>
        <v>4.029523239577208</v>
      </c>
    </row>
    <row r="28" spans="1:47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9">
        <f t="shared" si="0"/>
        <v>6.3837478311162208</v>
      </c>
      <c r="AU28" s="49">
        <f t="shared" si="1"/>
        <v>8.9273817455031566</v>
      </c>
    </row>
    <row r="29" spans="1:47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9">
        <f t="shared" si="0"/>
        <v>-16.826265389876877</v>
      </c>
      <c r="AU29" s="49">
        <f t="shared" si="1"/>
        <v>-13.191044970954783</v>
      </c>
    </row>
    <row r="30" spans="1:47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9">
        <f t="shared" si="0"/>
        <v>-6.3174603174603119</v>
      </c>
      <c r="AU30" s="49">
        <f t="shared" si="1"/>
        <v>-10.463281698221486</v>
      </c>
    </row>
    <row r="31" spans="1:47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9">
        <f t="shared" si="0"/>
        <v>-15.203073545554357</v>
      </c>
      <c r="AU31" s="49">
        <f t="shared" si="1"/>
        <v>-14.166666666666666</v>
      </c>
    </row>
    <row r="32" spans="1:47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9">
        <f t="shared" si="0"/>
        <v>-6.5413533834586577</v>
      </c>
      <c r="AU32" s="49">
        <f t="shared" si="1"/>
        <v>-6.7475728155339612</v>
      </c>
    </row>
    <row r="33" spans="1:47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9">
        <f t="shared" si="0"/>
        <v>6.2054316492186468</v>
      </c>
      <c r="AU33" s="49">
        <f t="shared" si="1"/>
        <v>12.460638776428285</v>
      </c>
    </row>
    <row r="34" spans="1:47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9">
        <f t="shared" si="0"/>
        <v>-5.520898315658151</v>
      </c>
      <c r="AU34" s="49">
        <f t="shared" si="1"/>
        <v>-8.5557299843012959</v>
      </c>
    </row>
    <row r="35" spans="1:47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9">
        <f t="shared" si="0"/>
        <v>16.098007785665114</v>
      </c>
      <c r="AU35" s="49">
        <f t="shared" si="1"/>
        <v>6.6566491359879212</v>
      </c>
    </row>
    <row r="36" spans="1:47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9">
        <f t="shared" si="0"/>
        <v>10.185185185185189</v>
      </c>
      <c r="AU36" s="49">
        <f t="shared" si="1"/>
        <v>3.0879746244987039</v>
      </c>
    </row>
    <row r="37" spans="1:47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9">
        <f t="shared" si="0"/>
        <v>-0.20923869306295417</v>
      </c>
      <c r="AU37" s="49">
        <f t="shared" si="1"/>
        <v>-4.9079754601227954</v>
      </c>
    </row>
    <row r="38" spans="1:47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9">
        <f t="shared" si="0"/>
        <v>-0.3852327447831615</v>
      </c>
      <c r="AU38" s="49">
        <f t="shared" si="1"/>
        <v>6.4493996569468468</v>
      </c>
    </row>
    <row r="39" spans="1:47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9">
        <f t="shared" si="0"/>
        <v>-3.3653846153846056</v>
      </c>
      <c r="AU39" s="49">
        <f t="shared" si="1"/>
        <v>-10.020144743714123</v>
      </c>
    </row>
    <row r="40" spans="1:47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9">
        <f t="shared" si="0"/>
        <v>-4.0404040404040229</v>
      </c>
      <c r="AU40" s="49">
        <f t="shared" si="1"/>
        <v>-4.0404040404040229</v>
      </c>
    </row>
    <row r="41" spans="1:47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9">
        <f>(AS41-AG41)/AG41*100</f>
        <v>-0.91275486012326013</v>
      </c>
      <c r="AU41" s="49">
        <f t="shared" si="1"/>
        <v>0.60078853495228446</v>
      </c>
    </row>
    <row r="42" spans="1:47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50">
        <f>(AS42-AG42)/AG42*100</f>
        <v>3.7230718833639216E-2</v>
      </c>
      <c r="AU42" s="50">
        <f t="shared" si="1"/>
        <v>-2.5435388938032855</v>
      </c>
    </row>
    <row r="43" spans="1:47" ht="15" customHeight="1" x14ac:dyDescent="0.25">
      <c r="A43" s="11" t="s">
        <v>44</v>
      </c>
      <c r="E43" s="14">
        <f>E42/D42*100-100</f>
        <v>7.5524922131515524</v>
      </c>
      <c r="F43" s="14">
        <f t="shared" ref="F43:AS43" si="14">F42/E42*100-100</f>
        <v>12.140921363290147</v>
      </c>
      <c r="G43" s="14">
        <f t="shared" si="14"/>
        <v>-4.9945461730845722</v>
      </c>
      <c r="H43" s="14">
        <f t="shared" si="14"/>
        <v>1.3108290224215011</v>
      </c>
      <c r="I43" s="14">
        <f t="shared" si="14"/>
        <v>13.841233912217078</v>
      </c>
      <c r="J43" s="14">
        <f t="shared" si="14"/>
        <v>-14.01623722496889</v>
      </c>
      <c r="K43" s="14">
        <f t="shared" si="14"/>
        <v>19.483947276998421</v>
      </c>
      <c r="L43" s="14">
        <f t="shared" si="14"/>
        <v>-16.764243847781174</v>
      </c>
      <c r="M43" s="14">
        <f t="shared" si="14"/>
        <v>-3.738053229139382E-2</v>
      </c>
      <c r="N43" s="14">
        <f t="shared" si="14"/>
        <v>4.1012665574236422</v>
      </c>
      <c r="O43" s="14">
        <f t="shared" si="14"/>
        <v>2.1823222231757313</v>
      </c>
      <c r="P43" s="14">
        <f t="shared" si="14"/>
        <v>30.655037197236396</v>
      </c>
      <c r="Q43" s="14">
        <f t="shared" si="14"/>
        <v>-3.8993359553723366</v>
      </c>
      <c r="R43" s="14">
        <f t="shared" si="14"/>
        <v>-3.1905271691828716</v>
      </c>
      <c r="S43" s="14">
        <f t="shared" si="14"/>
        <v>1.4033088234866682</v>
      </c>
      <c r="T43" s="14">
        <f t="shared" si="14"/>
        <v>-3.3716008044298036</v>
      </c>
      <c r="U43" s="14">
        <f t="shared" si="14"/>
        <v>-18.031565582230456</v>
      </c>
      <c r="V43" s="14">
        <f t="shared" si="14"/>
        <v>87.119108591287386</v>
      </c>
      <c r="W43" s="14">
        <f t="shared" si="14"/>
        <v>-18.769048950226193</v>
      </c>
      <c r="X43" s="14">
        <f t="shared" si="14"/>
        <v>-11.59366430770217</v>
      </c>
      <c r="Y43" s="14">
        <f t="shared" si="14"/>
        <v>-9.8722827814000169</v>
      </c>
      <c r="Z43" s="14">
        <f t="shared" si="14"/>
        <v>8.0094914296793718</v>
      </c>
      <c r="AA43" s="14">
        <f t="shared" si="14"/>
        <v>-5.2831078271856029</v>
      </c>
      <c r="AB43" s="14">
        <f t="shared" si="14"/>
        <v>-2.3590127062510788</v>
      </c>
      <c r="AC43" s="14">
        <f t="shared" si="14"/>
        <v>-19.597389680120202</v>
      </c>
      <c r="AD43" s="14">
        <f t="shared" si="14"/>
        <v>17.276334033663929</v>
      </c>
      <c r="AE43" s="14">
        <f t="shared" si="14"/>
        <v>3.3871598215067706</v>
      </c>
      <c r="AF43" s="14">
        <f t="shared" si="14"/>
        <v>-2.3063243369887942</v>
      </c>
      <c r="AG43" s="14">
        <f t="shared" si="14"/>
        <v>8.794302176464285</v>
      </c>
      <c r="AH43" s="14">
        <f t="shared" si="14"/>
        <v>-0.61240065953927569</v>
      </c>
      <c r="AI43" s="14">
        <f t="shared" si="14"/>
        <v>-9.6484687358426413E-2</v>
      </c>
      <c r="AJ43" s="14">
        <f t="shared" si="14"/>
        <v>-6.7854631110225796</v>
      </c>
      <c r="AK43" s="14">
        <f t="shared" si="14"/>
        <v>3.5310404561180064</v>
      </c>
      <c r="AL43" s="14">
        <f t="shared" si="14"/>
        <v>0.6468447294279116</v>
      </c>
      <c r="AM43" s="14">
        <f t="shared" si="14"/>
        <v>-0.2196196171331195</v>
      </c>
      <c r="AN43" s="14">
        <f t="shared" si="14"/>
        <v>-1.0022122103510469</v>
      </c>
      <c r="AO43" s="14">
        <f t="shared" si="14"/>
        <v>4.2906229639763467</v>
      </c>
      <c r="AP43" s="14">
        <f t="shared" si="14"/>
        <v>2.953873560005178</v>
      </c>
      <c r="AQ43" s="14">
        <f t="shared" si="14"/>
        <v>6.1482068751701036</v>
      </c>
      <c r="AR43" s="14">
        <f t="shared" si="14"/>
        <v>-5.4606953067483488</v>
      </c>
      <c r="AS43" s="14">
        <f t="shared" si="14"/>
        <v>-2.5435388938032872</v>
      </c>
      <c r="AT43" s="51"/>
      <c r="AU43" s="51"/>
    </row>
    <row r="44" spans="1:47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15">P42/D42*100-100</f>
        <v>57.007393479165984</v>
      </c>
      <c r="Q44" s="14">
        <f t="shared" si="15"/>
        <v>40.289773512277236</v>
      </c>
      <c r="R44" s="14">
        <f t="shared" si="15"/>
        <v>21.109928937361303</v>
      </c>
      <c r="S44" s="14">
        <f t="shared" si="15"/>
        <v>29.265710871711349</v>
      </c>
      <c r="T44" s="14">
        <f t="shared" si="15"/>
        <v>23.291249641699281</v>
      </c>
      <c r="U44" s="14">
        <f t="shared" si="15"/>
        <v>-11.227326310138153</v>
      </c>
      <c r="V44" s="14">
        <f t="shared" si="15"/>
        <v>93.188376874986886</v>
      </c>
      <c r="W44" s="14">
        <f t="shared" si="15"/>
        <v>31.338777659702515</v>
      </c>
      <c r="X44" s="14">
        <f t="shared" si="15"/>
        <v>39.497502082705694</v>
      </c>
      <c r="Y44" s="14">
        <f t="shared" si="15"/>
        <v>25.772928794373399</v>
      </c>
      <c r="Z44" s="14">
        <f t="shared" si="15"/>
        <v>30.494762685793688</v>
      </c>
      <c r="AA44" s="14">
        <f t="shared" si="15"/>
        <v>20.960828619962271</v>
      </c>
      <c r="AB44" s="14">
        <f t="shared" si="15"/>
        <v>-9.6036786358750845</v>
      </c>
      <c r="AC44" s="14">
        <f t="shared" si="15"/>
        <v>-24.369927375161865</v>
      </c>
      <c r="AD44" s="14">
        <f t="shared" si="15"/>
        <v>-8.3806842369527459</v>
      </c>
      <c r="AE44" s="14">
        <f t="shared" si="15"/>
        <v>-6.5882469573090532</v>
      </c>
      <c r="AF44" s="14">
        <f t="shared" si="15"/>
        <v>-5.5584322948785001</v>
      </c>
      <c r="AG44" s="14">
        <f t="shared" si="15"/>
        <v>25.349526655136373</v>
      </c>
      <c r="AH44" s="14">
        <f t="shared" si="15"/>
        <v>-33.421078015454114</v>
      </c>
      <c r="AI44" s="14">
        <f t="shared" si="15"/>
        <v>-18.116576673999546</v>
      </c>
      <c r="AJ44" s="14">
        <f t="shared" si="15"/>
        <v>-13.663140492744063</v>
      </c>
      <c r="AK44" s="14">
        <f t="shared" si="15"/>
        <v>-0.82357380893243715</v>
      </c>
      <c r="AL44" s="14">
        <f t="shared" si="15"/>
        <v>-7.5840999198603924</v>
      </c>
      <c r="AM44" s="14">
        <f t="shared" si="15"/>
        <v>-2.643620880246317</v>
      </c>
      <c r="AN44" s="14">
        <f t="shared" si="15"/>
        <v>-1.2907752451308454</v>
      </c>
      <c r="AO44" s="14">
        <f t="shared" si="15"/>
        <v>28.036222966148216</v>
      </c>
      <c r="AP44" s="14">
        <f t="shared" si="15"/>
        <v>12.399702966274845</v>
      </c>
      <c r="AQ44" s="14">
        <f t="shared" si="15"/>
        <v>15.401438087381351</v>
      </c>
      <c r="AR44" s="14">
        <f t="shared" si="15"/>
        <v>11.675312074608499</v>
      </c>
      <c r="AS44" s="14">
        <f t="shared" si="15"/>
        <v>3.7230718833640708E-2</v>
      </c>
      <c r="AT44" s="52"/>
      <c r="AU44" s="52"/>
    </row>
    <row r="46" spans="1:47" ht="15" customHeight="1" x14ac:dyDescent="0.25">
      <c r="A46" s="12" t="s">
        <v>50</v>
      </c>
      <c r="AT46" s="53"/>
      <c r="AU46" s="53"/>
    </row>
    <row r="47" spans="1:47" ht="15" customHeight="1" x14ac:dyDescent="0.25">
      <c r="A47" s="4" t="s">
        <v>7</v>
      </c>
      <c r="B47" s="40">
        <v>355.555555555556</v>
      </c>
      <c r="I47" s="4"/>
      <c r="J47" s="28"/>
      <c r="L47" s="4"/>
      <c r="M47" s="28"/>
      <c r="AD47" s="4"/>
      <c r="AE47" s="38"/>
      <c r="AH47" s="4"/>
      <c r="AI47" s="22"/>
      <c r="AT47"/>
      <c r="AU47"/>
    </row>
    <row r="48" spans="1:47" ht="15" customHeight="1" x14ac:dyDescent="0.25">
      <c r="A48" s="4" t="s">
        <v>22</v>
      </c>
      <c r="B48" s="40">
        <v>332.45614035087721</v>
      </c>
      <c r="I48" s="4"/>
      <c r="J48" s="28"/>
      <c r="L48" s="4"/>
      <c r="M48" s="28"/>
      <c r="AD48" s="4"/>
      <c r="AE48" s="38"/>
      <c r="AH48" s="4"/>
      <c r="AI48" s="22"/>
      <c r="AT48"/>
      <c r="AU48"/>
    </row>
    <row r="49" spans="1:47" ht="15" customHeight="1" x14ac:dyDescent="0.25">
      <c r="A49" s="4" t="s">
        <v>20</v>
      </c>
      <c r="B49" s="40">
        <v>330.4487179487179</v>
      </c>
      <c r="I49" s="4"/>
      <c r="J49" s="28"/>
      <c r="L49" s="4"/>
      <c r="M49" s="28"/>
      <c r="AD49" s="4"/>
      <c r="AE49" s="38"/>
      <c r="AH49" s="4"/>
      <c r="AI49" s="22"/>
      <c r="AT49"/>
      <c r="AU49"/>
    </row>
    <row r="50" spans="1:47" ht="15" customHeight="1" x14ac:dyDescent="0.25">
      <c r="F50" s="5"/>
      <c r="AT50"/>
      <c r="AU50"/>
    </row>
    <row r="51" spans="1:47" ht="15" customHeight="1" x14ac:dyDescent="0.25">
      <c r="A51" s="12" t="s">
        <v>51</v>
      </c>
      <c r="AT51"/>
      <c r="AU51"/>
    </row>
    <row r="52" spans="1:47" ht="15" customHeight="1" x14ac:dyDescent="0.25">
      <c r="A52" s="42" t="s">
        <v>30</v>
      </c>
      <c r="B52" s="43">
        <v>260.77999999999997</v>
      </c>
      <c r="I52" s="4"/>
      <c r="J52" s="28"/>
      <c r="AD52" s="4"/>
      <c r="AE52" s="38"/>
      <c r="AH52" s="4"/>
      <c r="AT52"/>
      <c r="AU52"/>
    </row>
    <row r="53" spans="1:47" ht="15" customHeight="1" x14ac:dyDescent="0.25">
      <c r="A53" s="4" t="s">
        <v>39</v>
      </c>
      <c r="B53" s="40">
        <v>257.69</v>
      </c>
      <c r="I53" s="4"/>
      <c r="J53" s="28"/>
      <c r="AD53" s="4"/>
      <c r="AE53" s="38"/>
      <c r="AH53" s="4"/>
      <c r="AI53" s="22"/>
      <c r="AT53"/>
      <c r="AU53"/>
    </row>
    <row r="54" spans="1:47" ht="15" customHeight="1" x14ac:dyDescent="0.25">
      <c r="A54" s="42" t="s">
        <v>32</v>
      </c>
      <c r="B54" s="43">
        <v>257.5</v>
      </c>
      <c r="I54" s="4"/>
      <c r="J54" s="28"/>
      <c r="AD54" s="4"/>
      <c r="AE54" s="38"/>
      <c r="AT54"/>
      <c r="AU54"/>
    </row>
    <row r="55" spans="1:47" x14ac:dyDescent="0.25">
      <c r="A55" s="4"/>
      <c r="B55" s="40"/>
      <c r="AT55"/>
      <c r="AU55"/>
    </row>
    <row r="56" spans="1:47" x14ac:dyDescent="0.25">
      <c r="A56" s="4"/>
      <c r="B56" s="40"/>
      <c r="AT56"/>
      <c r="AU56"/>
    </row>
    <row r="57" spans="1:47" x14ac:dyDescent="0.25">
      <c r="AT57"/>
      <c r="AU57"/>
    </row>
    <row r="58" spans="1:47" x14ac:dyDescent="0.25">
      <c r="AT58"/>
      <c r="AU58"/>
    </row>
    <row r="59" spans="1:47" x14ac:dyDescent="0.25">
      <c r="AT59"/>
      <c r="AU59"/>
    </row>
    <row r="60" spans="1:47" x14ac:dyDescent="0.25">
      <c r="AT60"/>
      <c r="AU60"/>
    </row>
    <row r="61" spans="1:47" x14ac:dyDescent="0.25">
      <c r="AT61"/>
      <c r="AU61"/>
    </row>
    <row r="62" spans="1:47" x14ac:dyDescent="0.25">
      <c r="AT62"/>
      <c r="AU62"/>
    </row>
    <row r="63" spans="1:47" x14ac:dyDescent="0.25">
      <c r="AT63"/>
      <c r="AU63"/>
    </row>
    <row r="64" spans="1:47" x14ac:dyDescent="0.25">
      <c r="AT64"/>
      <c r="AU64"/>
    </row>
    <row r="65" spans="46:47" x14ac:dyDescent="0.25">
      <c r="AT65"/>
      <c r="AU65"/>
    </row>
    <row r="66" spans="46:47" x14ac:dyDescent="0.25">
      <c r="AT66"/>
      <c r="AU66"/>
    </row>
    <row r="67" spans="46:47" x14ac:dyDescent="0.25">
      <c r="AT67"/>
      <c r="AU67"/>
    </row>
    <row r="68" spans="46:47" x14ac:dyDescent="0.25">
      <c r="AT68"/>
      <c r="AU68"/>
    </row>
    <row r="69" spans="46:47" x14ac:dyDescent="0.25">
      <c r="AT69"/>
      <c r="AU69"/>
    </row>
    <row r="70" spans="46:47" x14ac:dyDescent="0.25">
      <c r="AT70"/>
      <c r="AU70"/>
    </row>
    <row r="71" spans="46:47" x14ac:dyDescent="0.25">
      <c r="AT71"/>
      <c r="AU71"/>
    </row>
    <row r="72" spans="46:47" x14ac:dyDescent="0.25">
      <c r="AT72"/>
      <c r="AU72"/>
    </row>
  </sheetData>
  <sortState ref="A2:Q38">
    <sortCondition ref="A2:A38"/>
  </sortState>
  <mergeCells count="2">
    <mergeCell ref="C1:H1"/>
    <mergeCell ref="C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U72"/>
  <sheetViews>
    <sheetView topLeftCell="A35" workbookViewId="0">
      <pane xSplit="1" topLeftCell="AM1" activePane="topRight" state="frozen"/>
      <selection pane="topRight" activeCell="AU5" sqref="AU5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12.85546875" customWidth="1"/>
    <col min="46" max="46" width="24.7109375" style="46" customWidth="1"/>
    <col min="47" max="47" width="20.7109375" style="46" customWidth="1"/>
  </cols>
  <sheetData>
    <row r="2" spans="1:47" x14ac:dyDescent="0.25">
      <c r="AT2" s="47"/>
      <c r="AU2" s="47"/>
    </row>
    <row r="3" spans="1:47" x14ac:dyDescent="0.25">
      <c r="AT3" s="48" t="s">
        <v>52</v>
      </c>
      <c r="AU3" s="48" t="s">
        <v>53</v>
      </c>
    </row>
    <row r="4" spans="1:47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48" t="s">
        <v>54</v>
      </c>
      <c r="AU4" s="48" t="s">
        <v>55</v>
      </c>
    </row>
    <row r="5" spans="1:47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3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9">
        <f>(AS5-AG5)/AG5*100</f>
        <v>17.722602739726035</v>
      </c>
      <c r="AU5" s="49">
        <f>(AS5-AR5)/AR5*100</f>
        <v>2.2076860179885527</v>
      </c>
    </row>
    <row r="6" spans="1:47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3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9">
        <f t="shared" ref="AT6:AT40" si="0">(AS6-AG6)/AG6*100</f>
        <v>11.94225721784777</v>
      </c>
      <c r="AU6" s="49">
        <f t="shared" ref="AU6:AU42" si="1">(AS6-AR6)/AR6*100</f>
        <v>-7.2826086956521738</v>
      </c>
    </row>
    <row r="7" spans="1:47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9">
        <f t="shared" si="0"/>
        <v>-1.5235971757708946</v>
      </c>
      <c r="AU7" s="49">
        <f t="shared" si="1"/>
        <v>5.8676654182274248</v>
      </c>
    </row>
    <row r="8" spans="1:47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9">
        <f t="shared" si="0"/>
        <v>16.308089500860582</v>
      </c>
      <c r="AU8" s="49">
        <f t="shared" si="1"/>
        <v>10.191602119853604</v>
      </c>
    </row>
    <row r="9" spans="1:47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9">
        <f t="shared" si="0"/>
        <v>-0.73506891271085917</v>
      </c>
      <c r="AU9" s="49">
        <f t="shared" si="1"/>
        <v>-0.49561403508842133</v>
      </c>
    </row>
    <row r="10" spans="1:47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9">
        <f t="shared" si="0"/>
        <v>7.2992700729927034</v>
      </c>
      <c r="AU10" s="49">
        <f t="shared" si="1"/>
        <v>-10.000000000000005</v>
      </c>
    </row>
    <row r="11" spans="1:47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9">
        <f t="shared" si="0"/>
        <v>-2.5606669644186448</v>
      </c>
      <c r="AU11" s="49">
        <f t="shared" si="1"/>
        <v>-0.83333333333333715</v>
      </c>
    </row>
    <row r="12" spans="1:47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9">
        <f t="shared" si="0"/>
        <v>3.4005186232905085</v>
      </c>
      <c r="AU12" s="49">
        <f t="shared" si="1"/>
        <v>-5.7733619763698512</v>
      </c>
    </row>
    <row r="13" spans="1:47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9">
        <f t="shared" si="0"/>
        <v>5.2973977695167269</v>
      </c>
      <c r="AU13" s="49">
        <f t="shared" si="1"/>
        <v>1.5979483132767802</v>
      </c>
    </row>
    <row r="14" spans="1:47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9">
        <f t="shared" si="0"/>
        <v>27.485317508870683</v>
      </c>
      <c r="AU14" s="49">
        <f t="shared" si="1"/>
        <v>10.512839635070975</v>
      </c>
    </row>
    <row r="15" spans="1:47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9">
        <f t="shared" si="0"/>
        <v>9.0414399330263819</v>
      </c>
      <c r="AU15" s="49">
        <f t="shared" si="1"/>
        <v>5.8148981377328663</v>
      </c>
    </row>
    <row r="16" spans="1:47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9">
        <f t="shared" si="0"/>
        <v>16.669504512174367</v>
      </c>
      <c r="AU16" s="49">
        <f t="shared" si="1"/>
        <v>2.7466958985723098</v>
      </c>
    </row>
    <row r="17" spans="1:47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9">
        <f t="shared" si="0"/>
        <v>23.735341949841658</v>
      </c>
      <c r="AU17" s="49">
        <f t="shared" si="1"/>
        <v>13.764880952381416</v>
      </c>
    </row>
    <row r="18" spans="1:47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3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9">
        <f t="shared" si="0"/>
        <v>18.190029529268717</v>
      </c>
      <c r="AU18" s="49">
        <f t="shared" si="1"/>
        <v>3.8217402803491152</v>
      </c>
    </row>
    <row r="19" spans="1:47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9">
        <f t="shared" si="0"/>
        <v>19.922433149622371</v>
      </c>
      <c r="AU19" s="49">
        <f t="shared" si="1"/>
        <v>12.497184050461705</v>
      </c>
    </row>
    <row r="20" spans="1:47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9">
        <f t="shared" si="0"/>
        <v>1.8518518518519811</v>
      </c>
      <c r="AU20" s="49">
        <f t="shared" si="1"/>
        <v>-2.1620142309792505</v>
      </c>
    </row>
    <row r="21" spans="1:47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9">
        <f t="shared" si="0"/>
        <v>15.026742113014116</v>
      </c>
      <c r="AU21" s="49">
        <f t="shared" si="1"/>
        <v>9.0391115403183377</v>
      </c>
    </row>
    <row r="22" spans="1:47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9">
        <f t="shared" si="0"/>
        <v>22.077922077922079</v>
      </c>
      <c r="AU22" s="49">
        <f t="shared" si="1"/>
        <v>-0.74534161490683382</v>
      </c>
    </row>
    <row r="23" spans="1:47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9">
        <f t="shared" si="0"/>
        <v>21.568627450980397</v>
      </c>
      <c r="AU23" s="49">
        <f t="shared" si="1"/>
        <v>1.7108038434497326</v>
      </c>
    </row>
    <row r="24" spans="1:47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9">
        <f t="shared" si="0"/>
        <v>4.6457607433221266</v>
      </c>
      <c r="AU24" s="49">
        <f t="shared" si="1"/>
        <v>3.2467532467536455</v>
      </c>
    </row>
    <row r="25" spans="1:47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9">
        <f t="shared" si="0"/>
        <v>2.6038001407462081</v>
      </c>
      <c r="AU25" s="49">
        <f t="shared" si="1"/>
        <v>-2.2132796780678943</v>
      </c>
    </row>
    <row r="26" spans="1:47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9">
        <f t="shared" si="0"/>
        <v>-10.252100840336478</v>
      </c>
      <c r="AU26" s="49">
        <f t="shared" si="1"/>
        <v>-1.3869625520485289E-2</v>
      </c>
    </row>
    <row r="27" spans="1:47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9">
        <f t="shared" si="0"/>
        <v>-6.8523564436370883</v>
      </c>
      <c r="AU27" s="49">
        <f t="shared" si="1"/>
        <v>-14.29897864438254</v>
      </c>
    </row>
    <row r="28" spans="1:47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9">
        <f t="shared" si="0"/>
        <v>24.310776942355734</v>
      </c>
      <c r="AU28" s="49">
        <f t="shared" si="1"/>
        <v>-4.2575804939044586</v>
      </c>
    </row>
    <row r="29" spans="1:47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3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9">
        <f t="shared" si="0"/>
        <v>12.9072807723251</v>
      </c>
      <c r="AU29" s="49">
        <f t="shared" si="1"/>
        <v>12.360393899363974</v>
      </c>
    </row>
    <row r="30" spans="1:47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9">
        <f t="shared" si="0"/>
        <v>-6.125577941211704</v>
      </c>
      <c r="AU30" s="49">
        <f t="shared" si="1"/>
        <v>-8.05021007313659</v>
      </c>
    </row>
    <row r="31" spans="1:47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9">
        <f t="shared" si="0"/>
        <v>-18.106995884773664</v>
      </c>
      <c r="AU31" s="49">
        <f t="shared" si="1"/>
        <v>-9.5454545454545467</v>
      </c>
    </row>
    <row r="32" spans="1:47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9">
        <f t="shared" si="0"/>
        <v>19.85033794657225</v>
      </c>
      <c r="AU32" s="49">
        <f t="shared" si="1"/>
        <v>6.7486860965125031</v>
      </c>
    </row>
    <row r="33" spans="1:47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9">
        <f t="shared" si="0"/>
        <v>15.445026178010465</v>
      </c>
      <c r="AU33" s="49">
        <f t="shared" si="1"/>
        <v>13.076923076923084</v>
      </c>
    </row>
    <row r="34" spans="1:47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3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9">
        <f t="shared" si="0"/>
        <v>21.577380952380949</v>
      </c>
      <c r="AU34" s="49">
        <f t="shared" si="1"/>
        <v>-2.7380952380952408</v>
      </c>
    </row>
    <row r="35" spans="1:47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3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9">
        <f t="shared" si="0"/>
        <v>24.355318431300415</v>
      </c>
      <c r="AU35" s="49">
        <f t="shared" si="1"/>
        <v>5.8792815371762837</v>
      </c>
    </row>
    <row r="36" spans="1:47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9">
        <f t="shared" si="0"/>
        <v>2.777777777777783</v>
      </c>
      <c r="AU36" s="49">
        <f t="shared" si="1"/>
        <v>-8.6419753086419711</v>
      </c>
    </row>
    <row r="37" spans="1:47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9">
        <f t="shared" si="0"/>
        <v>11.865942028985501</v>
      </c>
      <c r="AU37" s="49">
        <f t="shared" si="1"/>
        <v>-6.7283163265307113</v>
      </c>
    </row>
    <row r="38" spans="1:47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9">
        <f t="shared" si="0"/>
        <v>2.0618556701030877</v>
      </c>
      <c r="AU38" s="49">
        <f t="shared" si="1"/>
        <v>-4.6734757041163641</v>
      </c>
    </row>
    <row r="39" spans="1:47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9">
        <f t="shared" si="0"/>
        <v>-10.020120724346073</v>
      </c>
      <c r="AU39" s="49">
        <f t="shared" si="1"/>
        <v>-11.620553359683793</v>
      </c>
    </row>
    <row r="40" spans="1:47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9">
        <f t="shared" si="0"/>
        <v>-2.8571428571431428</v>
      </c>
      <c r="AU40" s="49">
        <f t="shared" si="1"/>
        <v>7.8748651564182541</v>
      </c>
    </row>
    <row r="41" spans="1:47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9">
        <f>(AS41-AG41)/AG41*100</f>
        <v>24.55135547919053</v>
      </c>
      <c r="AU41" s="49">
        <f t="shared" si="1"/>
        <v>13.658536585365729</v>
      </c>
    </row>
    <row r="42" spans="1:47" x14ac:dyDescent="0.25">
      <c r="A42" s="11" t="s">
        <v>43</v>
      </c>
      <c r="D42" s="14">
        <f>AVERAGE(D5:D41)</f>
        <v>640.46901220275834</v>
      </c>
      <c r="E42" s="14">
        <f t="shared" ref="E42:P42" si="2">AVERAGE(E5:E41)</f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ref="Q42:R42" si="3">AVERAGE(Q5:Q41)</f>
        <v>1059.1904320012679</v>
      </c>
      <c r="R42" s="14">
        <f t="shared" si="3"/>
        <v>1164.0475734168526</v>
      </c>
      <c r="S42" s="14">
        <f t="shared" ref="S42" si="4">AVERAGE(S5:S41)</f>
        <v>955.41834908384317</v>
      </c>
      <c r="T42" s="14">
        <f t="shared" ref="T42:U42" si="5">AVERAGE(T5:T41)</f>
        <v>816.4602431837726</v>
      </c>
      <c r="U42" s="14">
        <f t="shared" si="5"/>
        <v>1032.5910356425061</v>
      </c>
      <c r="V42" s="14">
        <f t="shared" ref="V42:AA42" si="6">AVERAGE(V5:V41)</f>
        <v>1434.4425227765012</v>
      </c>
      <c r="W42" s="14">
        <f t="shared" si="6"/>
        <v>1366.0771542269219</v>
      </c>
      <c r="X42" s="14">
        <f t="shared" si="6"/>
        <v>1172.7788105729283</v>
      </c>
      <c r="Y42" s="14">
        <f t="shared" si="6"/>
        <v>1153.115103906604</v>
      </c>
      <c r="Z42" s="14">
        <f t="shared" si="6"/>
        <v>1036.7072526880168</v>
      </c>
      <c r="AA42" s="14">
        <f t="shared" si="6"/>
        <v>995.07179931802636</v>
      </c>
      <c r="AB42" s="14">
        <f t="shared" ref="AB42:AC42" si="7">AVERAGE(AB5:AB41)</f>
        <v>982.90358470950559</v>
      </c>
      <c r="AC42" s="14">
        <f t="shared" si="7"/>
        <v>978.09656726287926</v>
      </c>
      <c r="AD42" s="14">
        <f t="shared" ref="AD42:AH42" si="8">AVERAGE(AD5:AD41)</f>
        <v>973.71835812598385</v>
      </c>
      <c r="AE42" s="14">
        <f t="shared" si="8"/>
        <v>1035.1220015260262</v>
      </c>
      <c r="AF42" s="14">
        <f t="shared" si="8"/>
        <v>1068.5416216216217</v>
      </c>
      <c r="AG42" s="14">
        <f t="shared" si="8"/>
        <v>1063.6320168240347</v>
      </c>
      <c r="AH42" s="14">
        <f t="shared" si="8"/>
        <v>1024.8286724813706</v>
      </c>
      <c r="AI42" s="14">
        <f t="shared" ref="AI42:AJ42" si="9">AVERAGE(AI5:AI41)</f>
        <v>1030.3325413609757</v>
      </c>
      <c r="AJ42" s="14">
        <f t="shared" si="9"/>
        <v>943.26629464269104</v>
      </c>
      <c r="AK42" s="14">
        <f t="shared" ref="AK42:AL42" si="10">AVERAGE(AK5:AK41)</f>
        <v>975.82330765138772</v>
      </c>
      <c r="AL42" s="14">
        <f t="shared" si="10"/>
        <v>983.67019752152044</v>
      </c>
      <c r="AM42" s="14">
        <f t="shared" ref="AM42:AN42" si="11">AVERAGE(AM5:AM41)</f>
        <v>1004.291499926893</v>
      </c>
      <c r="AN42" s="14">
        <f t="shared" si="11"/>
        <v>1000.1872706230915</v>
      </c>
      <c r="AO42" s="14">
        <f t="shared" ref="AO42:AP42" si="12">AVERAGE(AO5:AO41)</f>
        <v>1084.2429819679796</v>
      </c>
      <c r="AP42" s="14">
        <f t="shared" si="12"/>
        <v>1127.0473509127003</v>
      </c>
      <c r="AQ42" s="14">
        <f t="shared" ref="AQ42:AS42" si="13">AVERAGE(AQ5:AQ41)</f>
        <v>1172.841871430106</v>
      </c>
      <c r="AR42" s="14">
        <f t="shared" si="13"/>
        <v>1145.2067650657866</v>
      </c>
      <c r="AS42" s="14">
        <f t="shared" si="13"/>
        <v>1156.4116855253783</v>
      </c>
      <c r="AT42" s="50">
        <f>(AS42-AG42)/AG42*100</f>
        <v>8.7229104834941094</v>
      </c>
      <c r="AU42" s="50">
        <f t="shared" si="1"/>
        <v>0.97841898960036333</v>
      </c>
    </row>
    <row r="43" spans="1:47" x14ac:dyDescent="0.25">
      <c r="A43" s="11" t="s">
        <v>44</v>
      </c>
      <c r="D43" s="15"/>
      <c r="E43" s="14">
        <f>E42/D42*100-100</f>
        <v>6.1146581746067028</v>
      </c>
      <c r="F43" s="14">
        <f t="shared" ref="F43:AC43" si="14">F42/E42*100-100</f>
        <v>14.075220535977053</v>
      </c>
      <c r="G43" s="14">
        <f>G42/F42*100-100</f>
        <v>-7.6798537077361857</v>
      </c>
      <c r="H43" s="14">
        <f t="shared" si="14"/>
        <v>1.9256342410588303</v>
      </c>
      <c r="I43" s="14">
        <f t="shared" si="14"/>
        <v>11.001193587627128</v>
      </c>
      <c r="J43" s="14">
        <f t="shared" si="14"/>
        <v>-12.219063838404338</v>
      </c>
      <c r="K43" s="14">
        <f t="shared" si="14"/>
        <v>5.6397868709871659</v>
      </c>
      <c r="L43" s="14">
        <f t="shared" si="14"/>
        <v>1.5201810614093603</v>
      </c>
      <c r="M43" s="14">
        <f t="shared" si="14"/>
        <v>-11.589572726145434</v>
      </c>
      <c r="N43" s="14">
        <f t="shared" si="14"/>
        <v>5.9964254123891578</v>
      </c>
      <c r="O43" s="14">
        <f t="shared" si="14"/>
        <v>1.3855057918391793</v>
      </c>
      <c r="P43" s="14">
        <f t="shared" si="14"/>
        <v>40.204211194217123</v>
      </c>
      <c r="Q43" s="14">
        <f t="shared" si="14"/>
        <v>4.3013494771006151</v>
      </c>
      <c r="R43" s="14">
        <f t="shared" si="14"/>
        <v>9.8997440165187669</v>
      </c>
      <c r="S43" s="14">
        <f t="shared" si="14"/>
        <v>-17.922740367098214</v>
      </c>
      <c r="T43" s="14">
        <f t="shared" si="14"/>
        <v>-14.544215738929282</v>
      </c>
      <c r="U43" s="14">
        <f t="shared" si="14"/>
        <v>26.471686069603976</v>
      </c>
      <c r="V43" s="14">
        <f t="shared" si="14"/>
        <v>38.916809585118301</v>
      </c>
      <c r="W43" s="14">
        <f t="shared" si="14"/>
        <v>-4.7659887004221986</v>
      </c>
      <c r="X43" s="14">
        <f t="shared" si="14"/>
        <v>-14.149884803789377</v>
      </c>
      <c r="Y43" s="14">
        <f t="shared" si="14"/>
        <v>-1.6766764959471061</v>
      </c>
      <c r="Z43" s="14">
        <f t="shared" si="14"/>
        <v>-10.095076443298041</v>
      </c>
      <c r="AA43" s="14">
        <f t="shared" si="14"/>
        <v>-4.0161244422701117</v>
      </c>
      <c r="AB43" s="14">
        <f t="shared" si="14"/>
        <v>-1.2228479007103061</v>
      </c>
      <c r="AC43" s="14">
        <f t="shared" si="14"/>
        <v>-0.48906296827139784</v>
      </c>
      <c r="AD43" s="14">
        <f t="shared" ref="AD43" si="15">AD42/AC42*100-100</f>
        <v>-0.44762544757185196</v>
      </c>
      <c r="AE43" s="14">
        <f t="shared" ref="AE43" si="16">AE42/AD42*100-100</f>
        <v>6.3060989748842502</v>
      </c>
      <c r="AF43" s="14">
        <f t="shared" ref="AF43" si="17">AF42/AE42*100-100</f>
        <v>3.2285682312159167</v>
      </c>
      <c r="AG43" s="14">
        <f t="shared" ref="AG43" si="18">AG42/AF42*100-100</f>
        <v>-0.45946781091559785</v>
      </c>
      <c r="AH43" s="14">
        <f t="shared" ref="AH43:AS43" si="19">AH42/AG42*100-100</f>
        <v>-3.6481925824806751</v>
      </c>
      <c r="AI43" s="14">
        <f t="shared" si="19"/>
        <v>0.53705258521688393</v>
      </c>
      <c r="AJ43" s="14">
        <f t="shared" si="19"/>
        <v>-8.4503054327759202</v>
      </c>
      <c r="AK43" s="14">
        <f t="shared" si="19"/>
        <v>3.4515187485872474</v>
      </c>
      <c r="AL43" s="14">
        <f t="shared" si="19"/>
        <v>0.8041301953545883</v>
      </c>
      <c r="AM43" s="14">
        <f t="shared" si="19"/>
        <v>2.0963634414594026</v>
      </c>
      <c r="AN43" s="14">
        <f t="shared" si="19"/>
        <v>-0.40866912685214629</v>
      </c>
      <c r="AO43" s="14">
        <f t="shared" si="19"/>
        <v>8.4039973126755996</v>
      </c>
      <c r="AP43" s="14">
        <f t="shared" si="19"/>
        <v>3.9478575980291311</v>
      </c>
      <c r="AQ43" s="14">
        <f t="shared" si="19"/>
        <v>4.0632295067568123</v>
      </c>
      <c r="AR43" s="14">
        <f t="shared" si="19"/>
        <v>-2.3562516855424462</v>
      </c>
      <c r="AS43" s="14">
        <f t="shared" si="19"/>
        <v>0.97841898960035678</v>
      </c>
      <c r="AT43" s="51"/>
      <c r="AU43" s="51"/>
    </row>
    <row r="44" spans="1:47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C44" si="20">P42/D42*100-100</f>
        <v>58.557211498363387</v>
      </c>
      <c r="Q44" s="14">
        <f t="shared" si="20"/>
        <v>55.84775386444062</v>
      </c>
      <c r="R44" s="14">
        <f t="shared" si="20"/>
        <v>50.143284183699905</v>
      </c>
      <c r="S44" s="14">
        <f t="shared" si="20"/>
        <v>33.484941402381196</v>
      </c>
      <c r="T44" s="14">
        <f t="shared" si="20"/>
        <v>11.915519972191973</v>
      </c>
      <c r="U44" s="14">
        <f t="shared" si="20"/>
        <v>27.513444232164247</v>
      </c>
      <c r="V44" s="14">
        <f t="shared" si="20"/>
        <v>101.79507791228102</v>
      </c>
      <c r="W44" s="14">
        <f t="shared" si="20"/>
        <v>81.917772643436706</v>
      </c>
      <c r="X44" s="14">
        <f t="shared" si="20"/>
        <v>53.838001217019126</v>
      </c>
      <c r="Y44" s="14">
        <f t="shared" si="20"/>
        <v>71.086873203597719</v>
      </c>
      <c r="Z44" s="14">
        <f t="shared" si="20"/>
        <v>45.113877162189425</v>
      </c>
      <c r="AA44" s="14">
        <f t="shared" si="20"/>
        <v>37.382481040563533</v>
      </c>
      <c r="AB44" s="14">
        <f t="shared" si="20"/>
        <v>-3.2108229137039785</v>
      </c>
      <c r="AC44" s="14">
        <f t="shared" si="20"/>
        <v>-7.6562119792913279</v>
      </c>
      <c r="AD44" s="14">
        <f t="shared" ref="AD44" si="21">AD42/R42*100-100</f>
        <v>-16.350638894610768</v>
      </c>
      <c r="AE44" s="14">
        <f t="shared" ref="AE44" si="22">AE42/S42*100-100</f>
        <v>8.3422777591210604</v>
      </c>
      <c r="AF44" s="14">
        <f t="shared" ref="AF44" si="23">AF42/T42*100-100</f>
        <v>30.874911612947898</v>
      </c>
      <c r="AG44" s="14">
        <f t="shared" ref="AG44" si="24">AG42/U42*100-100</f>
        <v>3.0061253787869759</v>
      </c>
      <c r="AH44" s="14">
        <f t="shared" ref="AH44:AS44" si="25">AH42/V42*100-100</f>
        <v>-28.555612636349039</v>
      </c>
      <c r="AI44" s="14">
        <f t="shared" si="25"/>
        <v>-24.577280414000327</v>
      </c>
      <c r="AJ44" s="14">
        <f t="shared" si="25"/>
        <v>-19.569974650046348</v>
      </c>
      <c r="AK44" s="14">
        <f t="shared" si="25"/>
        <v>-15.375030268407258</v>
      </c>
      <c r="AL44" s="14">
        <f t="shared" si="25"/>
        <v>-5.1159143556659501</v>
      </c>
      <c r="AM44" s="14">
        <f t="shared" si="25"/>
        <v>0.92653621730465829</v>
      </c>
      <c r="AN44" s="14">
        <f t="shared" si="25"/>
        <v>1.7584314659605269</v>
      </c>
      <c r="AO44" s="14">
        <f t="shared" si="25"/>
        <v>10.852345081032453</v>
      </c>
      <c r="AP44" s="14">
        <f t="shared" si="25"/>
        <v>15.746749715370782</v>
      </c>
      <c r="AQ44" s="14">
        <f t="shared" si="25"/>
        <v>13.304699320567678</v>
      </c>
      <c r="AR44" s="14">
        <f t="shared" si="25"/>
        <v>7.1747456433019181</v>
      </c>
      <c r="AS44" s="14">
        <f t="shared" si="25"/>
        <v>8.7229104834941182</v>
      </c>
      <c r="AT44" s="52"/>
      <c r="AU44" s="52"/>
    </row>
    <row r="46" spans="1:47" ht="15" customHeight="1" x14ac:dyDescent="0.25">
      <c r="A46" s="12" t="s">
        <v>50</v>
      </c>
      <c r="AT46" s="53"/>
      <c r="AU46" s="53"/>
    </row>
    <row r="47" spans="1:47" ht="15" customHeight="1" x14ac:dyDescent="0.25">
      <c r="A47" s="4" t="s">
        <v>19</v>
      </c>
      <c r="B47" s="40">
        <v>1377.3684210526317</v>
      </c>
      <c r="C47" s="4"/>
      <c r="F47" s="4"/>
      <c r="G47" s="4"/>
      <c r="H47" s="22"/>
      <c r="I47" s="29"/>
      <c r="AT47"/>
      <c r="AU47"/>
    </row>
    <row r="48" spans="1:47" ht="15" customHeight="1" x14ac:dyDescent="0.25">
      <c r="A48" s="4" t="s">
        <v>23</v>
      </c>
      <c r="B48" s="40">
        <v>1342.8571428571429</v>
      </c>
      <c r="C48" s="4"/>
      <c r="F48" s="4"/>
      <c r="G48" s="4"/>
      <c r="H48" s="3"/>
      <c r="I48" s="29"/>
      <c r="AT48"/>
      <c r="AU48"/>
    </row>
    <row r="49" spans="1:47" ht="15" customHeight="1" x14ac:dyDescent="0.25">
      <c r="A49" t="s">
        <v>41</v>
      </c>
      <c r="B49">
        <v>1294.44</v>
      </c>
      <c r="C49" s="4"/>
      <c r="F49" s="4"/>
      <c r="G49" s="4"/>
      <c r="H49" s="22"/>
      <c r="I49" s="29"/>
      <c r="AT49"/>
      <c r="AU49"/>
    </row>
    <row r="50" spans="1:47" ht="15" customHeight="1" x14ac:dyDescent="0.25">
      <c r="A50" s="4"/>
      <c r="B50" s="40"/>
      <c r="AT50"/>
      <c r="AU50"/>
    </row>
    <row r="51" spans="1:47" ht="15" customHeight="1" x14ac:dyDescent="0.25">
      <c r="A51" s="12" t="s">
        <v>51</v>
      </c>
      <c r="AT51"/>
      <c r="AU51"/>
    </row>
    <row r="52" spans="1:47" x14ac:dyDescent="0.25">
      <c r="A52" s="4" t="s">
        <v>37</v>
      </c>
      <c r="B52" s="40">
        <v>1015.625</v>
      </c>
      <c r="C52" s="4"/>
      <c r="H52" s="4"/>
      <c r="I52" s="29"/>
      <c r="AT52"/>
      <c r="AU52"/>
    </row>
    <row r="53" spans="1:47" x14ac:dyDescent="0.25">
      <c r="A53" s="4" t="s">
        <v>32</v>
      </c>
      <c r="B53" s="40">
        <v>995</v>
      </c>
      <c r="C53" s="4"/>
      <c r="H53" s="4"/>
      <c r="I53" s="29"/>
      <c r="AT53"/>
      <c r="AU53"/>
    </row>
    <row r="54" spans="1:47" x14ac:dyDescent="0.25">
      <c r="A54" s="4" t="s">
        <v>12</v>
      </c>
      <c r="B54" s="40">
        <v>991.66666666666663</v>
      </c>
      <c r="C54" s="4"/>
      <c r="H54" s="4"/>
      <c r="I54" s="29"/>
      <c r="AT54"/>
      <c r="AU54"/>
    </row>
    <row r="55" spans="1:47" x14ac:dyDescent="0.25">
      <c r="AT55"/>
      <c r="AU55"/>
    </row>
    <row r="56" spans="1:47" x14ac:dyDescent="0.25">
      <c r="D56" s="4"/>
      <c r="AT56"/>
      <c r="AU56"/>
    </row>
    <row r="57" spans="1:47" x14ac:dyDescent="0.25">
      <c r="AT57"/>
      <c r="AU57"/>
    </row>
    <row r="58" spans="1:47" x14ac:dyDescent="0.25">
      <c r="A58" s="4"/>
      <c r="B58" s="22"/>
      <c r="AT58"/>
      <c r="AU58"/>
    </row>
    <row r="59" spans="1:47" x14ac:dyDescent="0.25">
      <c r="AT59"/>
      <c r="AU59"/>
    </row>
    <row r="60" spans="1:47" x14ac:dyDescent="0.25">
      <c r="AT60"/>
      <c r="AU60"/>
    </row>
    <row r="61" spans="1:47" x14ac:dyDescent="0.25">
      <c r="AT61"/>
      <c r="AU61"/>
    </row>
    <row r="62" spans="1:47" x14ac:dyDescent="0.25">
      <c r="AT62"/>
      <c r="AU62"/>
    </row>
    <row r="63" spans="1:47" x14ac:dyDescent="0.25">
      <c r="AT63"/>
      <c r="AU63"/>
    </row>
    <row r="64" spans="1:47" x14ac:dyDescent="0.25">
      <c r="AT64"/>
      <c r="AU64"/>
    </row>
    <row r="65" spans="46:47" x14ac:dyDescent="0.25">
      <c r="AT65"/>
      <c r="AU65"/>
    </row>
    <row r="66" spans="46:47" x14ac:dyDescent="0.25">
      <c r="AT66"/>
      <c r="AU66"/>
    </row>
    <row r="67" spans="46:47" x14ac:dyDescent="0.25">
      <c r="AT67"/>
      <c r="AU67"/>
    </row>
    <row r="68" spans="46:47" x14ac:dyDescent="0.25">
      <c r="AT68"/>
      <c r="AU68"/>
    </row>
    <row r="69" spans="46:47" x14ac:dyDescent="0.25">
      <c r="AT69"/>
      <c r="AU69"/>
    </row>
    <row r="70" spans="46:47" x14ac:dyDescent="0.25">
      <c r="AT70"/>
      <c r="AU70"/>
    </row>
    <row r="71" spans="46:47" x14ac:dyDescent="0.25">
      <c r="AT71"/>
      <c r="AU71"/>
    </row>
    <row r="72" spans="46:47" x14ac:dyDescent="0.25">
      <c r="AT72"/>
      <c r="AU72"/>
    </row>
  </sheetData>
  <sortState ref="A5:Q41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2019-01-14T09:44:54Z</dcterms:modified>
</cp:coreProperties>
</file>